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785" windowHeight="781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AДСИЦ'!$A$1:$I$35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<sst xmlns="http://schemas.openxmlformats.org/spreadsheetml/2006/main" count="3354" uniqueCount="864">
  <si>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</si>
  <si>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</si>
  <si>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</si>
  <si>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</si>
  <si>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</si>
  <si>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</si>
  <si>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</si>
  <si>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</si>
  <si>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</si>
  <si>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</si>
  <si>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</si>
  <si>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</si>
  <si>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</si>
  <si>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</si>
  <si>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</si>
  <si>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</si>
  <si>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</si>
  <si>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</si>
  <si>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</si>
  <si>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</si>
  <si>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</si>
  <si>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</si>
  <si>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</si>
  <si>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</si>
  <si>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</si>
  <si>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</si>
  <si>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</si>
  <si>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</si>
  <si>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</si>
  <si>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</si>
  <si>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</si>
  <si>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</si>
  <si>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</si>
  <si>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</si>
  <si>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</si>
  <si>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</si>
  <si>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</si>
  <si>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</si>
  <si>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</si>
  <si>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</si>
  <si>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</si>
  <si>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</si>
  <si>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</si>
  <si>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</si>
  <si>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</si>
  <si>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</si>
  <si>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</si>
  <si>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</si>
  <si>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</si>
  <si>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</si>
  <si>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</si>
  <si>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</si>
  <si>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</si>
  <si>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</si>
  <si>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</si>
  <si>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</si>
  <si>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</si>
  <si>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</si>
  <si>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</si>
  <si>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</si>
  <si>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</si>
  <si>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</si>
  <si>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</si>
  <si>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</si>
  <si>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</si>
  <si>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</si>
  <si>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</si>
  <si>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</si>
  <si>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</si>
  <si>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</si>
  <si>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</si>
  <si>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</si>
  <si>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</si>
  <si>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</si>
  <si>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</si>
  <si>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</si>
  <si>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</si>
  <si>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</si>
  <si>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</si>
  <si>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</si>
  <si>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</si>
  <si>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</si>
  <si>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</si>
  <si>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</si>
  <si>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</si>
  <si>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</si>
  <si>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</si>
  <si>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</si>
  <si>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</si>
  <si>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</si>
  <si>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</si>
  <si>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</si>
  <si>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</si>
  <si>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</si>
  <si>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</si>
  <si>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</si>
  <si>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</si>
  <si>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</si>
  <si>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</si>
  <si>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</si>
  <si>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</si>
  <si>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</si>
  <si>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</si>
  <si>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</si>
  <si>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</si>
  <si>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</si>
  <si>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</si>
  <si>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</si>
  <si>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</si>
  <si>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</si>
  <si>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</si>
  <si>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</si>
  <si>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</si>
  <si>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</si>
  <si>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</si>
  <si>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</si>
  <si>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</si>
  <si>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</si>
  <si>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</si>
  <si>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</si>
  <si>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</si>
  <si>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</si>
  <si>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</si>
  <si>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</si>
  <si>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</si>
  <si>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</si>
  <si>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</si>
  <si>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</si>
  <si>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</si>
  <si>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</si>
  <si>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</si>
  <si>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</si>
  <si>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</si>
  <si>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</si>
  <si>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</si>
  <si>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</si>
  <si>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</si>
  <si>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</si>
  <si>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</si>
  <si>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</si>
  <si>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</si>
  <si>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</si>
  <si>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</si>
  <si>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</si>
  <si>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</si>
  <si>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</si>
  <si>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</si>
  <si>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</si>
  <si>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</si>
  <si>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</si>
  <si>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</si>
  <si>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</si>
  <si>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</si>
  <si>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</si>
  <si>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</si>
  <si>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</si>
  <si>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</si>
  <si>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</si>
  <si>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</si>
  <si>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</si>
  <si>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</si>
  <si>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</si>
  <si>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</si>
  <si>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</si>
  <si>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</si>
  <si>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</si>
  <si>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</si>
  <si>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</si>
  <si>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</si>
  <si>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</si>
  <si>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</si>
  <si>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</si>
  <si>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</si>
  <si>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</si>
  <si>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</si>
  <si>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</si>
  <si>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</si>
  <si>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</si>
  <si>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</si>
  <si>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</si>
  <si>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</si>
  <si>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</si>
  <si>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</si>
  <si>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</si>
  <si>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</si>
  <si>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</si>
  <si>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</si>
  <si>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</si>
  <si>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</si>
  <si>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</si>
  <si>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</si>
  <si>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</si>
  <si>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</si>
  <si>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</si>
  <si>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</si>
  <si>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</si>
  <si>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</si>
  <si>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</si>
  <si>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</si>
  <si>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</si>
  <si>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</si>
  <si>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</si>
  <si>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</si>
  <si>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</si>
  <si>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</si>
  <si>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</si>
  <si>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</si>
  <si>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</si>
  <si>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</si>
  <si>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</si>
  <si>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</si>
  <si>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</si>
  <si>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</si>
  <si>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</si>
  <si>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</si>
  <si>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</si>
  <si>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</si>
  <si>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</si>
  <si>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</si>
  <si>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</si>
  <si>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</si>
  <si>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</si>
  <si>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</si>
  <si>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</si>
  <si>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</si>
  <si>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</si>
  <si>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</si>
  <si>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</si>
  <si>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</si>
  <si>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</si>
  <si>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</si>
  <si>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</si>
  <si>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</si>
  <si>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</si>
  <si>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</si>
  <si>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</si>
  <si>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</si>
  <si>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</si>
  <si>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</si>
  <si>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</si>
  <si>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</si>
  <si>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</si>
  <si>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</si>
  <si>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</si>
  <si>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</si>
  <si>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</si>
  <si>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</si>
  <si>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</si>
  <si>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</si>
  <si>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</si>
  <si>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</si>
  <si>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</si>
  <si>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</si>
  <si>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</si>
  <si>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</si>
  <si>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</si>
  <si>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</si>
  <si>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</si>
  <si>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</si>
  <si>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</si>
  <si>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</si>
  <si>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</si>
  <si>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</si>
  <si>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</si>
  <si>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</si>
  <si>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</si>
  <si>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</si>
  <si>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</si>
  <si>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</si>
  <si>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</si>
  <si>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</si>
  <si>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</si>
  <si>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</si>
  <si>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</si>
  <si>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</si>
  <si>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</si>
  <si>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</si>
  <si>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</si>
  <si>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</si>
  <si>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</si>
  <si>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</si>
  <si>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</si>
  <si>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</si>
  <si>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</si>
  <si>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</si>
  <si>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</si>
  <si>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</si>
  <si>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</si>
  <si>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</si>
  <si>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</si>
  <si>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</si>
  <si>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</si>
  <si>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</si>
  <si>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</si>
  <si>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</si>
  <si>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</si>
  <si>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</si>
  <si>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</si>
  <si>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</si>
  <si>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</si>
  <si>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</si>
  <si>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</si>
  <si>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</si>
  <si>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</si>
  <si>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</si>
  <si>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</si>
  <si>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</si>
  <si>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</si>
  <si>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</si>
  <si>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</si>
  <si>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</si>
  <si>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</si>
  <si>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</si>
  <si>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</si>
  <si>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</si>
  <si>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</si>
  <si>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</si>
  <si>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</si>
  <si>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</si>
  <si>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</si>
  <si>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</si>
  <si>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</si>
  <si>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</si>
  <si>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</si>
  <si>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</si>
  <si>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</si>
  <si>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</si>
  <si>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</si>
  <si>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</si>
  <si>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</si>
  <si>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</si>
  <si>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</si>
  <si>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</si>
  <si>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</si>
  <si>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</si>
  <si>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</si>
  <si>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</si>
  <si>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</si>
  <si>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</si>
  <si>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</si>
  <si>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</si>
  <si>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</si>
  <si>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</si>
  <si>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</si>
  <si>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</si>
  <si>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</si>
  <si>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</si>
  <si>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</si>
  <si>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</si>
  <si>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</si>
  <si>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</si>
  <si>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</si>
  <si>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</si>
  <si>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</si>
  <si>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</si>
  <si>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</si>
  <si>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</si>
  <si>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</si>
  <si>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</si>
  <si>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</si>
  <si>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</si>
  <si>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</si>
  <si>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</si>
  <si>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</si>
  <si>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</si>
  <si>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</si>
  <si>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</si>
  <si>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</si>
  <si>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</si>
  <si>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</si>
  <si>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</si>
  <si>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</si>
  <si>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</si>
  <si>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</si>
  <si>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</si>
  <si>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</si>
  <si>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</si>
  <si>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</si>
  <si>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</si>
  <si>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</si>
  <si>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</si>
  <si>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</si>
  <si>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</si>
  <si>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</si>
  <si>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</si>
  <si>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</si>
  <si>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</si>
  <si>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</si>
  <si>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</si>
  <si>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</si>
  <si>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</si>
  <si>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</si>
  <si>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</si>
  <si>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</si>
  <si>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</si>
  <si>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</si>
  <si>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</si>
  <si>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</si>
  <si>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</si>
  <si>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</si>
  <si>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</si>
  <si>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</si>
  <si>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</si>
  <si>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</si>
  <si>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</si>
  <si>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</si>
  <si>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</si>
  <si>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</si>
  <si>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</si>
  <si>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</si>
  <si>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</si>
  <si>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</si>
  <si>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</si>
  <si>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</si>
  <si>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</si>
  <si>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</si>
  <si>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</si>
  <si>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</si>
  <si>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</si>
  <si>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</si>
  <si>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</si>
  <si>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</si>
  <si>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</si>
  <si>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</si>
  <si>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</si>
  <si>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</si>
  <si>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</si>
  <si>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</si>
  <si>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</si>
  <si>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</si>
  <si>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</si>
  <si>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</si>
  <si>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</si>
  <si>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</si>
  <si>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</si>
  <si>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</si>
  <si>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</si>
  <si>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</si>
  <si>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</si>
  <si>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</si>
  <si>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</si>
  <si>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</si>
  <si>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</si>
  <si>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</si>
  <si>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</si>
  <si>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</si>
  <si>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</si>
  <si>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</si>
  <si>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</si>
  <si>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</si>
  <si>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</si>
  <si>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</si>
  <si>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</si>
  <si>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</si>
  <si>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</si>
  <si>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</si>
  <si>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</si>
  <si>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</si>
  <si>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</si>
  <si>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</si>
  <si>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</si>
  <si>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</si>
  <si>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</si>
  <si>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</si>
  <si>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</si>
  <si>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</si>
  <si>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</si>
  <si>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</si>
  <si>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</si>
  <si>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</si>
  <si>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</si>
  <si>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</si>
  <si>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</si>
  <si>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</si>
  <si>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</si>
  <si>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</si>
  <si>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</si>
  <si>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</si>
  <si>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</si>
  <si>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</si>
  <si>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</si>
  <si>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</si>
  <si>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</si>
  <si>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</si>
  <si>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</si>
  <si>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</si>
  <si>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</si>
  <si>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</si>
  <si>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</si>
  <si>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</si>
  <si>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</si>
  <si>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</si>
  <si>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</si>
  <si>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</si>
  <si>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</si>
  <si>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</si>
  <si>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</si>
  <si>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</si>
  <si>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</si>
  <si>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</si>
  <si>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</si>
  <si>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</si>
  <si>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</si>
  <si>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</si>
  <si>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</si>
  <si>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</si>
  <si>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</si>
  <si>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</si>
  <si>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</si>
  <si>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</si>
  <si>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</si>
  <si>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</si>
  <si>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</si>
  <si>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</si>
  <si>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</si>
  <si>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</si>
  <si>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</si>
  <si>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</si>
  <si>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</si>
  <si>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</si>
  <si>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</si>
  <si>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</si>
  <si>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</si>
  <si>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</si>
  <si>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</si>
  <si>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</si>
  <si>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</si>
  <si>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</si>
  <si>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</si>
  <si>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</si>
  <si>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</si>
  <si>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</si>
  <si>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</si>
  <si>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</si>
  <si>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</si>
  <si>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</si>
  <si>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</si>
  <si>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</si>
  <si>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</si>
  <si>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</si>
  <si>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</si>
  <si>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</si>
  <si>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</si>
  <si>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</si>
  <si>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</si>
  <si>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</si>
  <si>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</si>
  <si>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</si>
  <si>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</si>
  <si>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</si>
  <si>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</si>
  <si>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</si>
  <si>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</si>
  <si>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</si>
  <si>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</si>
  <si>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</si>
  <si>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</si>
  <si>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</si>
  <si>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</si>
  <si>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</si>
  <si>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</si>
  <si>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</si>
  <si>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</si>
  <si>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</si>
  <si>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</si>
  <si>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</si>
  <si>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</si>
  <si>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</si>
  <si>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</si>
  <si>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</si>
  <si>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</si>
  <si>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</si>
  <si>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</si>
  <si>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</si>
  <si>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</si>
  <si>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</si>
  <si>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</si>
  <si>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</si>
  <si>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</si>
  <si>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</si>
  <si>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</si>
  <si>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</si>
  <si>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</si>
  <si>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</si>
  <si>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</si>
  <si>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</si>
  <si>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</si>
  <si>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</si>
  <si>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</si>
  <si>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</si>
  <si>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</si>
  <si>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</si>
  <si>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</si>
  <si>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</si>
  <si>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</si>
  <si>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</si>
  <si>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</si>
  <si>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</si>
  <si>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</si>
  <si>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</si>
  <si>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</si>
  <si>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</si>
  <si>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</si>
  <si>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</si>
  <si>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</si>
  <si>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</si>
  <si>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</si>
  <si>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</si>
  <si>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</si>
  <si>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</si>
  <si>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</si>
  <si>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</si>
  <si>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</si>
  <si>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</si>
  <si>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</si>
  <si>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</si>
  <si>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</si>
  <si>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</si>
  <si>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</si>
  <si>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</si>
  <si>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</si>
  <si>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</si>
  <si>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</si>
  <si>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</si>
  <si>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</si>
  <si>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</si>
  <si>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</si>
  <si>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</si>
  <si>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</si>
  <si>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</si>
  <si>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</si>
  <si>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</si>
  <si>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</si>
  <si>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</si>
  <si>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</si>
  <si>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</si>
  <si>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</si>
  <si>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</si>
  <si>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</si>
  <si>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</si>
  <si>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</si>
  <si>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</si>
  <si>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</si>
  <si>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</si>
  <si>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</si>
  <si>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</si>
  <si>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</si>
  <si>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</si>
  <si>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</si>
  <si>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</si>
  <si>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</si>
  <si>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</si>
  <si>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</si>
  <si>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</si>
  <si>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</si>
  <si>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</si>
  <si>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</si>
  <si>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</si>
  <si>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</si>
  <si>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</si>
  <si>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</si>
  <si>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</si>
  <si>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</si>
  <si>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</si>
  <si>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</si>
  <si>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</si>
  <si>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</si>
  <si>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</si>
  <si>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</si>
  <si>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</si>
  <si>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</si>
  <si>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</si>
  <si>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</si>
  <si>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</si>
  <si>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</si>
  <si>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</si>
  <si>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</si>
  <si>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</si>
  <si>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</si>
  <si>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</si>
  <si>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</si>
  <si>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</si>
  <si>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</si>
  <si>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</si>
  <si>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</si>
  <si>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</si>
  <si>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</si>
  <si>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</si>
  <si>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</si>
  <si>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</si>
  <si>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</si>
  <si>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</si>
  <si>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</si>
  <si>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</si>
  <si>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</si>
  <si>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</si>
  <si>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</si>
  <si>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</si>
  <si>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</si>
  <si>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</si>
  <si>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</si>
  <si>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</si>
  <si>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</si>
  <si>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</si>
  <si>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</si>
  <si>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</si>
  <si>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</si>
  <si>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</si>
  <si>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</si>
  <si>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</si>
  <si>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</si>
  <si>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</si>
  <si>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</si>
  <si>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</si>
  <si>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</si>
  <si>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</si>
  <si>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</si>
  <si>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</si>
  <si>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</si>
  <si>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</si>
  <si>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</si>
  <si>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</si>
  <si>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</si>
  <si>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</si>
  <si>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</si>
  <si>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</si>
  <si>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</si>
  <si>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</si>
  <si>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</si>
  <si>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</si>
  <si>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</si>
  <si>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</si>
  <si>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</si>
  <si>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</si>
  <si>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</si>
  <si>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</si>
  <si>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</si>
  <si>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</si>
  <si>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</si>
  <si>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</si>
  <si>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</si>
  <si>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</si>
  <si>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</si>
  <si>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</si>
  <si>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</si>
  <si>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</si>
  <si>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</si>
  <si>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</si>
  <si>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</si>
  <si>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</si>
  <si>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</si>
  <si>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</si>
  <si>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</si>
  <si>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</si>
  <si>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</si>
  <si>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</si>
  <si>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</si>
  <si>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</si>
  <si>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</si>
  <si>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</si>
  <si>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</si>
  <si>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</si>
  <si>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</si>
  <si>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</si>
  <si>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</si>
  <si>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</si>
  <si>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</si>
  <si>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</si>
  <si>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</si>
  <si>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</si>
  <si>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</si>
  <si>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</si>
  <si>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</si>
  <si>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</si>
  <si>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</si>
  <si>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</si>
  <si>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</si>
  <si>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</si>
  <si>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</si>
  <si>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</si>
  <si>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</si>
  <si>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</si>
  <si>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</si>
  <si>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</si>
  <si>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</si>
  <si>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</si>
  <si>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</si>
  <si>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</si>
  <si>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</si>
  <si>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</si>
  <si>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</si>
  <si>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</si>
  <si>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</si>
  <si>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</si>
  <si>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</si>
  <si>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</si>
  <si>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</si>
  <si>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</si>
  <si>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</si>
  <si>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</si>
  <si>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</si>
  <si>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</si>
  <si>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</si>
  <si>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</si>
  <si>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</si>
  <si>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</si>
  <si>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</si>
  <si>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</si>
  <si>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</si>
  <si>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</si>
  <si>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</si>
  <si>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</si>
  <si>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</si>
  <si>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</si>
  <si>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</si>
  <si>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</si>
  <si>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</si>
  <si>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</si>
  <si>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</si>
  <si>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</si>
  <si>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</si>
  <si>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</si>
  <si>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</si>
  <si>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</si>
  <si>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</si>
  <si>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</si>
  <si>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</si>
  <si>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</si>
  <si>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</si>
  <si>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</si>
  <si>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</si>
  <si>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</si>
  <si>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</si>
  <si>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t>Отчетна стойност на постъпилите през периода в хил. лв.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</si>
  <si>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</si>
  <si>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</si>
  <si>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</si>
  <si>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</si>
  <si>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</si>
  <si>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</si>
  <si>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t>ТНИ 1 - Офис сграда Синерджи Тауър - София Тех Парк</t>
  </si>
  <si>
    <t>ТНИ 2 - Офис сграда Камбаните Грийн Офиси</t>
  </si>
  <si>
    <t>ТНИ 3 - Офис сграда 1 - Бизнес Парк София</t>
  </si>
  <si>
    <t>ТНИ 4 - Търговски центрове "Доверие-Бриколаж" - София</t>
  </si>
  <si>
    <r>
      <t xml:space="preserve">ТНИ 2,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</si>
  <si>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3,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</si>
  <si>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4,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</si>
  <si>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5,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</si>
  <si>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6,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</si>
  <si>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7,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</si>
  <si>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8,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</si>
  <si>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9,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</si>
  <si>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10,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</si>
  <si>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t>Атанас Кирилов Трайчев</t>
  </si>
  <si>
    <t>ТНИ 5 - Жилищна сграда "Секвоя 2" - Боровец</t>
  </si>
  <si>
    <t>ТНИ 6 - Инвестиционни имоти в София - Младост IV</t>
  </si>
  <si>
    <t>ТНИ 7 - Инвестиционни имоти до Велико Търново</t>
  </si>
  <si>
    <t>ТНИ 8 - Морско ваканционно селище - с.Лозенец</t>
  </si>
  <si>
    <t>ТНИ 9 - Инвестиционен имот до Видин</t>
  </si>
  <si>
    <t>ТНИ 10 - Земеделски земи</t>
  </si>
  <si>
    <t>Отчетна стойност в началото на периода (31.12.2022 г.) в хил. лв.</t>
  </si>
  <si>
    <t>Балансова стойност на притежаваните ТНИ към 30.09.2023 г. в хил. лв.</t>
  </si>
  <si>
    <t>Справка за притежаваните търговски недвижими имоти (ТНИ)* от ДСИЦ с наименование Фонд за недвижими имоти България АДСИЦ, за периада от 01.01.2023 г. до 30.09.2023 г.</t>
  </si>
  <si>
    <t>Дата на изготвяне: 30.10.2023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</si>
</sst>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-* #,##0.000\ _л_в_._-;\-* #,##0.000\ _л_в_._-;_-* &quot;-&quot;??\ _л_в_._-;_-@_-"/>
    <numFmt numFmtId="205" formatCode="_-* #,##0.0000\ _л_в_._-;\-* #,##0.0000\ _л_в_._-;_-* &quot;-&quot;??\ _л_в_._-;_-@_-"/>
    <numFmt numFmtId="206" formatCode="_-* #,##0.0\ _л_в_._-;\-* #,##0.0\ _л_в_._-;_-* &quot;-&quot;??\ _л_в_._-;_-@_-"/>
    <numFmt numFmtId="207" formatCode="_-* #,##0\ _л_в_._-;\-* #,##0\ _л_в_._-;_-* &quot;-&quot;??\ _л_в_._-;_-@_-"/>
    <numFmt numFmtId="208" formatCode="[$-409]dddd\,\ mmmm\ d\,\ yyyy"/>
    <numFmt numFmtId="209" formatCode="0.0"/>
  </numFmts>
  <fonts count="7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  <font>
      <b/>
      <sz val="11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85" fontId="7" fillId="33" borderId="0" xfId="0" applyNumberFormat="1" applyFont="1" applyFill="1" applyAlignment="1">
      <alignment/>
    </xf>
    <xf numFmtId="185" fontId="7" fillId="0" borderId="0" xfId="0" applyNumberFormat="1" applyFont="1" applyAlignment="1">
      <alignment/>
    </xf>
    <xf numFmtId="0" fontId="64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4" fillId="0" borderId="21" xfId="0" applyFont="1" applyBorder="1" applyAlignment="1">
      <alignment vertical="center"/>
    </xf>
    <xf numFmtId="0" fontId="7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vertical="center"/>
    </xf>
    <xf numFmtId="1" fontId="12" fillId="0" borderId="25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207" fontId="12" fillId="0" borderId="19" xfId="42" applyNumberFormat="1" applyFont="1" applyFill="1" applyBorder="1" applyAlignment="1">
      <alignment horizontal="right" vertical="center" wrapText="1"/>
    </xf>
    <xf numFmtId="207" fontId="12" fillId="0" borderId="25" xfId="42" applyNumberFormat="1" applyFont="1" applyBorder="1" applyAlignment="1">
      <alignment horizontal="right" vertical="center" wrapText="1"/>
    </xf>
    <xf numFmtId="207" fontId="12" fillId="0" borderId="27" xfId="42" applyNumberFormat="1" applyFont="1" applyBorder="1" applyAlignment="1">
      <alignment horizontal="righ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207" fontId="12" fillId="0" borderId="30" xfId="42" applyNumberFormat="1" applyFont="1" applyFill="1" applyBorder="1" applyAlignment="1">
      <alignment horizontal="right" vertical="center" wrapText="1"/>
    </xf>
    <xf numFmtId="1" fontId="12" fillId="0" borderId="30" xfId="0" applyNumberFormat="1" applyFont="1" applyFill="1" applyBorder="1" applyAlignment="1">
      <alignment horizontal="right" vertical="center" wrapText="1"/>
    </xf>
    <xf numFmtId="0" fontId="12" fillId="0" borderId="31" xfId="0" applyFont="1" applyFill="1" applyBorder="1" applyAlignment="1">
      <alignment horizontal="left" vertical="center" wrapText="1"/>
    </xf>
    <xf numFmtId="1" fontId="12" fillId="0" borderId="32" xfId="0" applyNumberFormat="1" applyFont="1" applyFill="1" applyBorder="1" applyAlignment="1">
      <alignment horizontal="right" vertical="center" wrapText="1"/>
    </xf>
    <xf numFmtId="0" fontId="12" fillId="37" borderId="21" xfId="0" applyFont="1" applyFill="1" applyBorder="1" applyAlignment="1">
      <alignment horizontal="left" vertical="center" wrapText="1"/>
    </xf>
    <xf numFmtId="3" fontId="12" fillId="0" borderId="29" xfId="0" applyNumberFormat="1" applyFont="1" applyBorder="1" applyAlignment="1">
      <alignment horizontal="right" vertical="center" wrapText="1"/>
    </xf>
    <xf numFmtId="207" fontId="76" fillId="0" borderId="19" xfId="42" applyNumberFormat="1" applyFont="1" applyFill="1" applyBorder="1" applyAlignment="1">
      <alignment horizontal="right" vertical="center" wrapText="1"/>
    </xf>
    <xf numFmtId="1" fontId="12" fillId="0" borderId="19" xfId="0" applyNumberFormat="1" applyFont="1" applyFill="1" applyBorder="1" applyAlignment="1">
      <alignment horizontal="right" vertical="center" wrapText="1"/>
    </xf>
    <xf numFmtId="1" fontId="73" fillId="0" borderId="19" xfId="0" applyNumberFormat="1" applyFont="1" applyFill="1" applyBorder="1" applyAlignment="1">
      <alignment horizontal="right" vertical="center"/>
    </xf>
    <xf numFmtId="1" fontId="12" fillId="0" borderId="19" xfId="42" applyNumberFormat="1" applyFont="1" applyFill="1" applyBorder="1" applyAlignment="1">
      <alignment horizontal="right" vertical="center" wrapText="1"/>
    </xf>
    <xf numFmtId="1" fontId="13" fillId="0" borderId="19" xfId="0" applyNumberFormat="1" applyFont="1" applyFill="1" applyBorder="1" applyAlignment="1">
      <alignment horizontal="right" vertical="center"/>
    </xf>
    <xf numFmtId="43" fontId="12" fillId="0" borderId="29" xfId="0" applyNumberFormat="1" applyFont="1" applyFill="1" applyBorder="1" applyAlignment="1">
      <alignment horizontal="right" vertical="center"/>
    </xf>
    <xf numFmtId="1" fontId="73" fillId="0" borderId="29" xfId="0" applyNumberFormat="1" applyFont="1" applyFill="1" applyBorder="1" applyAlignment="1">
      <alignment horizontal="right" vertical="center"/>
    </xf>
    <xf numFmtId="43" fontId="13" fillId="0" borderId="29" xfId="0" applyNumberFormat="1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1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G9" sqref="G9"/>
    </sheetView>
  </sheetViews>
  <sheetFormatPr defaultColWidth="9.140625" defaultRowHeight="15"/>
  <cols>
    <col min="1" max="1" width="59.28125" style="49" customWidth="1"/>
    <col min="2" max="2" width="31.7109375" style="49" customWidth="1"/>
    <col min="3" max="3" width="28.00390625" style="49" customWidth="1"/>
    <col min="4" max="4" width="11.0039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105" t="s">
        <v>862</v>
      </c>
      <c r="C1" s="106"/>
      <c r="D1" s="106"/>
      <c r="E1" s="106"/>
      <c r="F1" s="106"/>
      <c r="G1" s="106"/>
      <c r="H1" s="106"/>
      <c r="I1" s="107"/>
    </row>
    <row r="2" spans="1:9" s="44" customFormat="1" ht="57">
      <c r="A2" s="69" t="s">
        <v>825</v>
      </c>
      <c r="B2" s="45" t="s">
        <v>820</v>
      </c>
      <c r="C2" s="45" t="s">
        <v>824</v>
      </c>
      <c r="D2" s="46" t="s">
        <v>818</v>
      </c>
      <c r="E2" s="46" t="s">
        <v>860</v>
      </c>
      <c r="F2" s="46" t="s">
        <v>833</v>
      </c>
      <c r="G2" s="70" t="s">
        <v>831</v>
      </c>
      <c r="H2" s="46" t="s">
        <v>819</v>
      </c>
      <c r="I2" s="47" t="s">
        <v>861</v>
      </c>
    </row>
    <row r="3" spans="1:18" s="44" customFormat="1" ht="30">
      <c r="A3" s="92" t="s">
        <v>840</v>
      </c>
      <c r="B3" s="51" t="s">
        <v>821</v>
      </c>
      <c r="C3" s="50" t="s">
        <v>814</v>
      </c>
      <c r="D3" s="87">
        <v>50761.38</v>
      </c>
      <c r="E3" s="88">
        <v>79507</v>
      </c>
      <c r="F3" s="94">
        <f>I3-E3</f>
        <v>968</v>
      </c>
      <c r="G3" s="95"/>
      <c r="H3" s="79"/>
      <c r="I3" s="88">
        <v>80475</v>
      </c>
      <c r="Q3" s="52"/>
      <c r="R3" s="52"/>
    </row>
    <row r="4" spans="1:9" s="44" customFormat="1" ht="30">
      <c r="A4" s="62" t="s">
        <v>841</v>
      </c>
      <c r="B4" s="51" t="s">
        <v>821</v>
      </c>
      <c r="C4" s="50" t="s">
        <v>814</v>
      </c>
      <c r="D4" s="66">
        <v>13205</v>
      </c>
      <c r="E4" s="88">
        <v>22095</v>
      </c>
      <c r="F4" s="94">
        <f>I4-E4</f>
        <v>13</v>
      </c>
      <c r="G4" s="96"/>
      <c r="H4" s="79"/>
      <c r="I4" s="88">
        <v>22108</v>
      </c>
    </row>
    <row r="5" spans="1:9" s="44" customFormat="1" ht="30">
      <c r="A5" s="61" t="s">
        <v>842</v>
      </c>
      <c r="B5" s="51" t="s">
        <v>821</v>
      </c>
      <c r="C5" s="50" t="s">
        <v>814</v>
      </c>
      <c r="D5" s="66">
        <v>9198</v>
      </c>
      <c r="E5" s="88">
        <v>17858</v>
      </c>
      <c r="F5" s="94">
        <f>I5-E5</f>
        <v>85</v>
      </c>
      <c r="G5" s="96"/>
      <c r="H5" s="97"/>
      <c r="I5" s="88">
        <v>17943</v>
      </c>
    </row>
    <row r="6" spans="1:9" s="44" customFormat="1" ht="30">
      <c r="A6" s="61" t="s">
        <v>843</v>
      </c>
      <c r="B6" s="51" t="s">
        <v>821</v>
      </c>
      <c r="C6" s="50" t="s">
        <v>832</v>
      </c>
      <c r="D6" s="66">
        <v>7610</v>
      </c>
      <c r="E6" s="88">
        <v>17898</v>
      </c>
      <c r="F6" s="98"/>
      <c r="G6" s="96"/>
      <c r="H6" s="79"/>
      <c r="I6" s="88">
        <v>17898</v>
      </c>
    </row>
    <row r="7" spans="1:9" s="44" customFormat="1" ht="30">
      <c r="A7" s="61" t="s">
        <v>854</v>
      </c>
      <c r="B7" s="51" t="s">
        <v>822</v>
      </c>
      <c r="C7" s="50" t="s">
        <v>816</v>
      </c>
      <c r="D7" s="66">
        <v>1408.1</v>
      </c>
      <c r="E7" s="88">
        <v>619</v>
      </c>
      <c r="F7" s="79">
        <f>I7-E7</f>
        <v>-311</v>
      </c>
      <c r="G7" s="96"/>
      <c r="H7" s="79"/>
      <c r="I7" s="88">
        <v>308</v>
      </c>
    </row>
    <row r="8" spans="1:9" s="44" customFormat="1" ht="30">
      <c r="A8" s="92" t="s">
        <v>855</v>
      </c>
      <c r="B8" s="51" t="s">
        <v>822</v>
      </c>
      <c r="C8" s="50" t="s">
        <v>817</v>
      </c>
      <c r="D8" s="66">
        <v>16018</v>
      </c>
      <c r="E8" s="88">
        <v>3709</v>
      </c>
      <c r="F8" s="79">
        <f>I8-E8</f>
        <v>-24</v>
      </c>
      <c r="G8" s="96"/>
      <c r="H8" s="79"/>
      <c r="I8" s="88">
        <v>3685</v>
      </c>
    </row>
    <row r="9" spans="1:9" s="44" customFormat="1" ht="30">
      <c r="A9" s="61" t="s">
        <v>856</v>
      </c>
      <c r="B9" s="51" t="s">
        <v>822</v>
      </c>
      <c r="C9" s="50" t="s">
        <v>817</v>
      </c>
      <c r="D9" s="66">
        <v>102401</v>
      </c>
      <c r="E9" s="88">
        <v>0</v>
      </c>
      <c r="F9" s="79"/>
      <c r="G9" s="96"/>
      <c r="H9" s="79"/>
      <c r="I9" s="88">
        <v>0</v>
      </c>
    </row>
    <row r="10" spans="1:9" s="44" customFormat="1" ht="30">
      <c r="A10" s="61" t="s">
        <v>857</v>
      </c>
      <c r="B10" s="51" t="s">
        <v>822</v>
      </c>
      <c r="C10" s="50" t="s">
        <v>817</v>
      </c>
      <c r="D10" s="66">
        <v>28758</v>
      </c>
      <c r="E10" s="88">
        <v>3300</v>
      </c>
      <c r="F10" s="98"/>
      <c r="G10" s="96"/>
      <c r="H10" s="79"/>
      <c r="I10" s="88">
        <v>3300</v>
      </c>
    </row>
    <row r="11" spans="1:9" s="44" customFormat="1" ht="30">
      <c r="A11" s="61" t="s">
        <v>858</v>
      </c>
      <c r="B11" s="51" t="s">
        <v>822</v>
      </c>
      <c r="C11" s="50" t="s">
        <v>817</v>
      </c>
      <c r="D11" s="66">
        <v>86008</v>
      </c>
      <c r="E11" s="89">
        <v>1226</v>
      </c>
      <c r="F11" s="79"/>
      <c r="G11" s="96"/>
      <c r="H11" s="79"/>
      <c r="I11" s="88">
        <v>1226</v>
      </c>
    </row>
    <row r="12" spans="1:9" s="44" customFormat="1" ht="30">
      <c r="A12" s="90" t="s">
        <v>859</v>
      </c>
      <c r="B12" s="82" t="s">
        <v>822</v>
      </c>
      <c r="C12" s="83" t="s">
        <v>817</v>
      </c>
      <c r="D12" s="86">
        <v>5004</v>
      </c>
      <c r="E12" s="91">
        <v>8</v>
      </c>
      <c r="F12" s="99"/>
      <c r="G12" s="100"/>
      <c r="H12" s="101"/>
      <c r="I12" s="91">
        <v>8</v>
      </c>
    </row>
    <row r="13" spans="1:9" s="44" customFormat="1" ht="33" customHeight="1" thickBot="1">
      <c r="A13" s="63" t="s">
        <v>826</v>
      </c>
      <c r="B13" s="71"/>
      <c r="C13" s="64"/>
      <c r="D13" s="67">
        <f aca="true" t="shared" si="0" ref="D13:I13">SUM(D3:D12)</f>
        <v>320371.48</v>
      </c>
      <c r="E13" s="80">
        <f t="shared" si="0"/>
        <v>146220</v>
      </c>
      <c r="F13" s="80">
        <f t="shared" si="0"/>
        <v>731</v>
      </c>
      <c r="G13" s="80">
        <f t="shared" si="0"/>
        <v>0</v>
      </c>
      <c r="H13" s="80">
        <f t="shared" si="0"/>
        <v>0</v>
      </c>
      <c r="I13" s="80">
        <f t="shared" si="0"/>
        <v>146951</v>
      </c>
    </row>
    <row r="14" spans="1:9" s="44" customFormat="1" ht="6" customHeight="1" thickBot="1">
      <c r="A14" s="56"/>
      <c r="B14" s="56"/>
      <c r="C14" s="57"/>
      <c r="D14" s="58"/>
      <c r="E14" s="73"/>
      <c r="F14" s="73"/>
      <c r="G14" s="73"/>
      <c r="H14" s="73"/>
      <c r="I14" s="74"/>
    </row>
    <row r="15" spans="1:9" s="44" customFormat="1" ht="70.5" customHeight="1" thickBot="1">
      <c r="A15" s="65" t="s">
        <v>839</v>
      </c>
      <c r="B15" s="51" t="s">
        <v>821</v>
      </c>
      <c r="C15" s="50" t="s">
        <v>814</v>
      </c>
      <c r="D15" s="84">
        <f aca="true" t="shared" si="1" ref="D15:I15">D3</f>
        <v>50761.38</v>
      </c>
      <c r="E15" s="85">
        <f t="shared" si="1"/>
        <v>79507</v>
      </c>
      <c r="F15" s="66">
        <f t="shared" si="1"/>
        <v>968</v>
      </c>
      <c r="G15" s="75">
        <f t="shared" si="1"/>
        <v>0</v>
      </c>
      <c r="H15" s="79">
        <f t="shared" si="1"/>
        <v>0</v>
      </c>
      <c r="I15" s="85">
        <f t="shared" si="1"/>
        <v>80475</v>
      </c>
    </row>
    <row r="16" spans="1:18" s="48" customFormat="1" ht="43.5" thickBot="1">
      <c r="A16" s="65" t="s">
        <v>844</v>
      </c>
      <c r="B16" s="51" t="s">
        <v>821</v>
      </c>
      <c r="C16" s="50" t="s">
        <v>814</v>
      </c>
      <c r="D16" s="66">
        <f aca="true" t="shared" si="2" ref="D16:I18">D4</f>
        <v>13205</v>
      </c>
      <c r="E16" s="85">
        <f t="shared" si="2"/>
        <v>22095</v>
      </c>
      <c r="F16" s="66">
        <f t="shared" si="2"/>
        <v>13</v>
      </c>
      <c r="G16" s="66">
        <f t="shared" si="2"/>
        <v>0</v>
      </c>
      <c r="H16" s="79">
        <f t="shared" si="2"/>
        <v>0</v>
      </c>
      <c r="I16" s="85">
        <f t="shared" si="2"/>
        <v>22108</v>
      </c>
      <c r="Q16" s="49"/>
      <c r="R16" s="49"/>
    </row>
    <row r="17" spans="1:9" ht="43.5" thickBot="1">
      <c r="A17" s="65" t="s">
        <v>845</v>
      </c>
      <c r="B17" s="51" t="s">
        <v>821</v>
      </c>
      <c r="C17" s="50" t="s">
        <v>814</v>
      </c>
      <c r="D17" s="66">
        <f t="shared" si="2"/>
        <v>9198</v>
      </c>
      <c r="E17" s="85">
        <f t="shared" si="2"/>
        <v>17858</v>
      </c>
      <c r="F17" s="66">
        <f t="shared" si="2"/>
        <v>85</v>
      </c>
      <c r="G17" s="66">
        <f t="shared" si="2"/>
        <v>0</v>
      </c>
      <c r="H17" s="79">
        <f t="shared" si="2"/>
        <v>0</v>
      </c>
      <c r="I17" s="85">
        <f t="shared" si="2"/>
        <v>17943</v>
      </c>
    </row>
    <row r="18" spans="1:9" ht="43.5" thickBot="1">
      <c r="A18" s="65" t="s">
        <v>846</v>
      </c>
      <c r="B18" s="82" t="s">
        <v>821</v>
      </c>
      <c r="C18" s="83" t="s">
        <v>832</v>
      </c>
      <c r="D18" s="86">
        <f t="shared" si="2"/>
        <v>7610</v>
      </c>
      <c r="E18" s="93">
        <f t="shared" si="2"/>
        <v>17898</v>
      </c>
      <c r="F18" s="66">
        <f t="shared" si="2"/>
        <v>0</v>
      </c>
      <c r="G18" s="86">
        <f t="shared" si="2"/>
        <v>0</v>
      </c>
      <c r="H18" s="79">
        <f t="shared" si="2"/>
        <v>0</v>
      </c>
      <c r="I18" s="85">
        <f t="shared" si="2"/>
        <v>17898</v>
      </c>
    </row>
    <row r="19" spans="1:9" ht="43.5" thickBot="1">
      <c r="A19" s="65" t="s">
        <v>847</v>
      </c>
      <c r="B19" s="82" t="s">
        <v>822</v>
      </c>
      <c r="C19" s="83" t="s">
        <v>816</v>
      </c>
      <c r="D19" s="86">
        <f aca="true" t="shared" si="3" ref="D19:I24">D7</f>
        <v>1408.1</v>
      </c>
      <c r="E19" s="93">
        <f t="shared" si="3"/>
        <v>619</v>
      </c>
      <c r="F19" s="66">
        <f t="shared" si="3"/>
        <v>-311</v>
      </c>
      <c r="G19" s="86">
        <f t="shared" si="3"/>
        <v>0</v>
      </c>
      <c r="H19" s="79">
        <f t="shared" si="3"/>
        <v>0</v>
      </c>
      <c r="I19" s="85">
        <f t="shared" si="3"/>
        <v>308</v>
      </c>
    </row>
    <row r="20" spans="1:9" ht="43.5" thickBot="1">
      <c r="A20" s="65" t="s">
        <v>848</v>
      </c>
      <c r="B20" s="82" t="s">
        <v>822</v>
      </c>
      <c r="C20" s="83" t="s">
        <v>817</v>
      </c>
      <c r="D20" s="86">
        <f t="shared" si="3"/>
        <v>16018</v>
      </c>
      <c r="E20" s="93">
        <f t="shared" si="3"/>
        <v>3709</v>
      </c>
      <c r="F20" s="66">
        <f t="shared" si="3"/>
        <v>-24</v>
      </c>
      <c r="G20" s="86">
        <f t="shared" si="3"/>
        <v>0</v>
      </c>
      <c r="H20" s="79">
        <f t="shared" si="3"/>
        <v>0</v>
      </c>
      <c r="I20" s="85">
        <f t="shared" si="3"/>
        <v>3685</v>
      </c>
    </row>
    <row r="21" spans="1:9" ht="43.5" thickBot="1">
      <c r="A21" s="65" t="s">
        <v>849</v>
      </c>
      <c r="B21" s="82" t="s">
        <v>822</v>
      </c>
      <c r="C21" s="83" t="s">
        <v>817</v>
      </c>
      <c r="D21" s="86">
        <f t="shared" si="3"/>
        <v>102401</v>
      </c>
      <c r="E21" s="93">
        <f t="shared" si="3"/>
        <v>0</v>
      </c>
      <c r="F21" s="66">
        <f t="shared" si="3"/>
        <v>0</v>
      </c>
      <c r="G21" s="86">
        <f t="shared" si="3"/>
        <v>0</v>
      </c>
      <c r="H21" s="79">
        <f t="shared" si="3"/>
        <v>0</v>
      </c>
      <c r="I21" s="85">
        <f t="shared" si="3"/>
        <v>0</v>
      </c>
    </row>
    <row r="22" spans="1:9" ht="43.5" thickBot="1">
      <c r="A22" s="65" t="s">
        <v>850</v>
      </c>
      <c r="B22" s="82" t="s">
        <v>822</v>
      </c>
      <c r="C22" s="83" t="s">
        <v>817</v>
      </c>
      <c r="D22" s="86">
        <f t="shared" si="3"/>
        <v>28758</v>
      </c>
      <c r="E22" s="93">
        <f t="shared" si="3"/>
        <v>3300</v>
      </c>
      <c r="F22" s="66">
        <f t="shared" si="3"/>
        <v>0</v>
      </c>
      <c r="G22" s="86">
        <f t="shared" si="3"/>
        <v>0</v>
      </c>
      <c r="H22" s="79">
        <f t="shared" si="3"/>
        <v>0</v>
      </c>
      <c r="I22" s="85">
        <f t="shared" si="3"/>
        <v>3300</v>
      </c>
    </row>
    <row r="23" spans="1:9" ht="43.5" thickBot="1">
      <c r="A23" s="65" t="s">
        <v>851</v>
      </c>
      <c r="B23" s="82" t="s">
        <v>822</v>
      </c>
      <c r="C23" s="83" t="s">
        <v>817</v>
      </c>
      <c r="D23" s="86">
        <f t="shared" si="3"/>
        <v>86008</v>
      </c>
      <c r="E23" s="93">
        <f t="shared" si="3"/>
        <v>1226</v>
      </c>
      <c r="F23" s="66">
        <f t="shared" si="3"/>
        <v>0</v>
      </c>
      <c r="G23" s="86">
        <f t="shared" si="3"/>
        <v>0</v>
      </c>
      <c r="H23" s="79">
        <f t="shared" si="3"/>
        <v>0</v>
      </c>
      <c r="I23" s="85">
        <f t="shared" si="3"/>
        <v>1226</v>
      </c>
    </row>
    <row r="24" spans="1:9" ht="42.75">
      <c r="A24" s="65" t="s">
        <v>852</v>
      </c>
      <c r="B24" s="82" t="s">
        <v>822</v>
      </c>
      <c r="C24" s="83" t="s">
        <v>817</v>
      </c>
      <c r="D24" s="86">
        <f t="shared" si="3"/>
        <v>5004</v>
      </c>
      <c r="E24" s="93">
        <f t="shared" si="3"/>
        <v>8</v>
      </c>
      <c r="F24" s="66">
        <f t="shared" si="3"/>
        <v>0</v>
      </c>
      <c r="G24" s="86">
        <f t="shared" si="3"/>
        <v>0</v>
      </c>
      <c r="H24" s="79">
        <f t="shared" si="3"/>
        <v>0</v>
      </c>
      <c r="I24" s="85">
        <f t="shared" si="3"/>
        <v>8</v>
      </c>
    </row>
    <row r="25" spans="1:9" ht="15.75" thickBot="1">
      <c r="A25" s="63" t="s">
        <v>826</v>
      </c>
      <c r="B25" s="71"/>
      <c r="C25" s="64"/>
      <c r="D25" s="67">
        <f>SUM(D15:D24)</f>
        <v>320371.48</v>
      </c>
      <c r="E25" s="80">
        <f>SUM(E15:E24)</f>
        <v>146220</v>
      </c>
      <c r="F25" s="72">
        <f>SUM(F15:F23)</f>
        <v>731</v>
      </c>
      <c r="G25" s="72">
        <f>SUM(G15:G23)</f>
        <v>0</v>
      </c>
      <c r="H25" s="72">
        <f>SUM(H15:H23)</f>
        <v>0</v>
      </c>
      <c r="I25" s="81">
        <f>SUM(I15:I24)</f>
        <v>146951</v>
      </c>
    </row>
    <row r="26" spans="1:9" ht="15">
      <c r="A26" s="53"/>
      <c r="B26" s="53"/>
      <c r="C26" s="54"/>
      <c r="D26" s="77"/>
      <c r="E26" s="78"/>
      <c r="F26" s="78"/>
      <c r="G26" s="78"/>
      <c r="H26" s="78"/>
      <c r="I26" s="78"/>
    </row>
    <row r="27" spans="1:9" ht="28.5" customHeight="1">
      <c r="A27" s="53" t="s">
        <v>863</v>
      </c>
      <c r="B27" s="53"/>
      <c r="C27" s="54" t="s">
        <v>836</v>
      </c>
      <c r="D27" s="108" t="s">
        <v>853</v>
      </c>
      <c r="E27" s="108"/>
      <c r="F27" s="78"/>
      <c r="G27" s="78"/>
      <c r="H27" s="78"/>
      <c r="I27" s="78"/>
    </row>
    <row r="28" spans="1:8" ht="15.75" thickBot="1">
      <c r="A28" s="53"/>
      <c r="B28" s="53"/>
      <c r="C28" s="54"/>
      <c r="D28" s="55"/>
      <c r="E28" s="59"/>
      <c r="F28" s="59"/>
      <c r="G28" s="59"/>
      <c r="H28" s="59"/>
    </row>
    <row r="29" spans="1:7" ht="276.75" customHeight="1" thickBot="1">
      <c r="A29" s="68" t="s">
        <v>827</v>
      </c>
      <c r="B29" s="102" t="s">
        <v>834</v>
      </c>
      <c r="C29" s="103"/>
      <c r="D29" s="103"/>
      <c r="E29" s="103"/>
      <c r="F29" s="103"/>
      <c r="G29" s="104"/>
    </row>
    <row r="31" spans="1:7" ht="15">
      <c r="A31" s="68" t="s">
        <v>828</v>
      </c>
      <c r="B31" s="76" t="s">
        <v>829</v>
      </c>
      <c r="C31" s="76"/>
      <c r="D31" s="76"/>
      <c r="E31" s="76"/>
      <c r="F31" s="76"/>
      <c r="G31" s="76"/>
    </row>
    <row r="32" ht="15">
      <c r="B32" s="49" t="s">
        <v>830</v>
      </c>
    </row>
    <row r="33" ht="15">
      <c r="B33" s="49" t="s">
        <v>835</v>
      </c>
    </row>
    <row r="34" ht="15">
      <c r="B34" s="49" t="s">
        <v>837</v>
      </c>
    </row>
    <row r="35" ht="15">
      <c r="B35" s="49" t="s">
        <v>838</v>
      </c>
    </row>
    <row r="46" spans="16:17" ht="15">
      <c r="P46" s="49" t="s">
        <v>821</v>
      </c>
      <c r="Q46" s="49" t="s">
        <v>814</v>
      </c>
    </row>
    <row r="47" spans="16:17" ht="15">
      <c r="P47" s="49" t="s">
        <v>822</v>
      </c>
      <c r="Q47" s="49" t="s">
        <v>832</v>
      </c>
    </row>
    <row r="48" spans="16:17" ht="15">
      <c r="P48" s="49" t="s">
        <v>823</v>
      </c>
      <c r="Q48" s="49" t="s">
        <v>815</v>
      </c>
    </row>
    <row r="49" ht="15">
      <c r="Q49" s="49" t="s">
        <v>816</v>
      </c>
    </row>
    <row r="50" ht="15">
      <c r="Q50" s="49" t="s">
        <v>817</v>
      </c>
    </row>
  </sheetData>
  <sheetProtection/>
  <mergeCells count="3">
    <mergeCell ref="B29:G29"/>
    <mergeCell ref="B1:I1"/>
    <mergeCell ref="D27:E27"/>
  </mergeCells>
  <conditionalFormatting sqref="H3:H11 H15:H27">
    <cfRule type="cellIs" priority="35" dxfId="16" operator="greaterThan" stopIfTrue="1">
      <formula>0</formula>
    </cfRule>
    <cfRule type="cellIs" priority="36" dxfId="17" operator="lessThan" stopIfTrue="1">
      <formula>0</formula>
    </cfRule>
  </conditionalFormatting>
  <conditionalFormatting sqref="F7">
    <cfRule type="cellIs" priority="7" dxfId="16" operator="greaterThan" stopIfTrue="1">
      <formula>0</formula>
    </cfRule>
    <cfRule type="cellIs" priority="8" dxfId="17" operator="lessThan" stopIfTrue="1">
      <formula>0</formula>
    </cfRule>
  </conditionalFormatting>
  <conditionalFormatting sqref="F9">
    <cfRule type="cellIs" priority="5" dxfId="16" operator="greaterThan" stopIfTrue="1">
      <formula>0</formula>
    </cfRule>
    <cfRule type="cellIs" priority="6" dxfId="17" operator="lessThan" stopIfTrue="1">
      <formula>0</formula>
    </cfRule>
  </conditionalFormatting>
  <conditionalFormatting sqref="F8">
    <cfRule type="cellIs" priority="3" dxfId="16" operator="greaterThan" stopIfTrue="1">
      <formula>0</formula>
    </cfRule>
    <cfRule type="cellIs" priority="4" dxfId="17" operator="lessThan" stopIfTrue="1">
      <formula>0</formula>
    </cfRule>
  </conditionalFormatting>
  <conditionalFormatting sqref="F11">
    <cfRule type="cellIs" priority="1" dxfId="16" operator="greaterThan" stopIfTrue="1">
      <formula>0</formula>
    </cfRule>
    <cfRule type="cellIs" priority="2" dxfId="17" operator="lessThan" stopIfTrue="1">
      <formula>0</formula>
    </cfRule>
  </conditionalFormatting>
  <dataValidations count="2">
    <dataValidation type="list" allowBlank="1" showInputMessage="1" showErrorMessage="1" sqref="B3:B12 B15:B24">
      <formula1>$P$46:$P$48</formula1>
    </dataValidation>
    <dataValidation type="list" allowBlank="1" showInputMessage="1" showErrorMessage="1" sqref="C3:C12 C15:C24">
      <formula1>$Q$46:$Q$50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8" operator="notEqual" stopIfTrue="1">
      <formula>0</formula>
    </cfRule>
    <cfRule type="cellIs" priority="7" dxfId="19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9" operator="greaterThanOrEqual" stopIfTrue="1">
      <formula>0</formula>
    </cfRule>
    <cfRule type="cellIs" priority="5" dxfId="20" operator="lessThan" stopIfTrue="1">
      <formula>0</formula>
    </cfRule>
  </conditionalFormatting>
  <conditionalFormatting sqref="C7 C11">
    <cfRule type="cellIs" priority="3" dxfId="2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PC-Admin</cp:lastModifiedBy>
  <cp:lastPrinted>2021-12-10T13:20:18Z</cp:lastPrinted>
  <dcterms:created xsi:type="dcterms:W3CDTF">2006-09-16T00:00:00Z</dcterms:created>
  <dcterms:modified xsi:type="dcterms:W3CDTF">2023-10-30T13:59:02Z</dcterms:modified>
  <cp:category/>
  <cp:version/>
  <cp:contentType/>
  <cp:contentStatus/>
</cp:coreProperties>
</file>